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3\Estados Financieros 2023\4to. Trimestre\UTSMA\"/>
    </mc:Choice>
  </mc:AlternateContent>
  <bookViews>
    <workbookView xWindow="0" yWindow="0" windowWidth="23040" windowHeight="952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G28" i="1" s="1"/>
  <c r="F16" i="1"/>
  <c r="E16" i="1"/>
  <c r="D16" i="1"/>
  <c r="C16" i="1"/>
  <c r="B16" i="1"/>
  <c r="G54" i="1" l="1"/>
  <c r="G45" i="1"/>
  <c r="G59" i="1"/>
  <c r="G37" i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E70" i="1"/>
  <c r="C70" i="1"/>
  <c r="G70" i="1"/>
  <c r="B70" i="1"/>
  <c r="F70" i="1"/>
  <c r="G42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<sst xmlns="http://schemas.openxmlformats.org/spreadsheetml/2006/main" count="75" uniqueCount="75">
  <si>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</si>
  <si>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</si>
  <si>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</si>
  <si>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</si>
  <si>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</si>
  <si>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</si>
  <si>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</si>
  <si>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</si>
  <si>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</si>
  <si>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</si>
  <si>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</si>
  <si>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</si>
  <si>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</si>
  <si>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</si>
  <si>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</si>
  <si>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</si>
  <si>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</si>
  <si>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</si>
  <si>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</si>
  <si>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</si>
  <si>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</si>
  <si>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</si>
  <si>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</si>
  <si>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</si>
  <si>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</si>
  <si>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</si>
  <si>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</si>
  <si>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</si>
  <si>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</si>
  <si>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</si>
  <si>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</si>
  <si>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</si>
  <si>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</si>
  <si>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</si>
  <si>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</si>
  <si>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</si>
  <si>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</si>
  <si>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</si>
  <si>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</si>
  <si>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</si>
  <si>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</si>
  <si>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</si>
  <si>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</si>
  <si>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</si>
  <si>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</si>
  <si>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</si>
  <si>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</si>
  <si>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</si>
  <si>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</si>
  <si>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</si>
  <si>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</si>
  <si>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</si>
  <si>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</si>
  <si>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</si>
  <si>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</si>
  <si>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</si>
  <si>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</si>
  <si>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</si>
  <si>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</si>
  <si>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</si>
  <si>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</si>
  <si>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</si>
  <si>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</si>
  <si>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</si>
  <si>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</si>
  <si>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</si>
  <si>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</si>
  <si>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</si>
  <si>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</si>
  <si>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</si>
  <si>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</si>
  <si>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</si>
  <si>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</si>
  <si>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UNIVERSIDAD TECNOLOGICA DE SAN MIGUEL ALLENDE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</si>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</sst>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B15" sqref="B15"/>
    </sheetView>
  </sheetViews>
  <sheetFormatPr baseColWidth="10" defaultRowHeight="14.4" x14ac:dyDescent="0.3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 x14ac:dyDescent="0.3">
      <c r="A1" s="30" t="s">
        <v>0</v>
      </c>
      <c r="B1" s="30"/>
      <c r="C1" s="30"/>
      <c r="D1" s="30"/>
      <c r="E1" s="30"/>
      <c r="F1" s="30"/>
      <c r="G1" s="30"/>
      <c r="H1" s="14"/>
    </row>
    <row r="2" spans="1:8" ht="20.399999999999999" customHeight="1" x14ac:dyDescent="0.3">
      <c r="A2" s="31" t="s">
        <v>73</v>
      </c>
      <c r="B2" s="32"/>
      <c r="C2" s="32"/>
      <c r="D2" s="32"/>
      <c r="E2" s="32"/>
      <c r="F2" s="32"/>
      <c r="G2" s="33"/>
      <c r="H2" s="1"/>
    </row>
    <row r="3" spans="1:8" x14ac:dyDescent="0.3">
      <c r="A3" s="34" t="s">
        <v>1</v>
      </c>
      <c r="B3" s="35"/>
      <c r="C3" s="35"/>
      <c r="D3" s="35"/>
      <c r="E3" s="35"/>
      <c r="F3" s="35"/>
      <c r="G3" s="36"/>
      <c r="H3" s="1"/>
    </row>
    <row r="4" spans="1:8" x14ac:dyDescent="0.3">
      <c r="A4" s="37" t="s">
        <v>74</v>
      </c>
      <c r="B4" s="38"/>
      <c r="C4" s="38"/>
      <c r="D4" s="38"/>
      <c r="E4" s="38"/>
      <c r="F4" s="38"/>
      <c r="G4" s="39"/>
      <c r="H4" s="1"/>
    </row>
    <row r="5" spans="1:8" x14ac:dyDescent="0.3">
      <c r="A5" s="40" t="s">
        <v>2</v>
      </c>
      <c r="B5" s="41"/>
      <c r="C5" s="41"/>
      <c r="D5" s="41"/>
      <c r="E5" s="41"/>
      <c r="F5" s="41"/>
      <c r="G5" s="42"/>
      <c r="H5" s="1"/>
    </row>
    <row r="6" spans="1:8" x14ac:dyDescent="0.3">
      <c r="A6" s="27" t="s">
        <v>3</v>
      </c>
      <c r="B6" s="29" t="s">
        <v>4</v>
      </c>
      <c r="C6" s="29"/>
      <c r="D6" s="29"/>
      <c r="E6" s="29"/>
      <c r="F6" s="29"/>
      <c r="G6" s="29" t="s">
        <v>5</v>
      </c>
      <c r="H6" s="1"/>
    </row>
    <row r="7" spans="1:8" ht="28.8" x14ac:dyDescent="0.3">
      <c r="A7" s="28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9"/>
      <c r="H7" s="1"/>
    </row>
    <row r="8" spans="1:8" x14ac:dyDescent="0.3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3">
      <c r="A9" s="8" t="s">
        <v>12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F9-B9</f>
        <v>0</v>
      </c>
      <c r="H9" s="2"/>
    </row>
    <row r="10" spans="1:8" x14ac:dyDescent="0.3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3">
      <c r="A11" s="8" t="s">
        <v>14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  <c r="H11" s="1"/>
    </row>
    <row r="12" spans="1:8" x14ac:dyDescent="0.3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</row>
    <row r="13" spans="1:8" x14ac:dyDescent="0.3">
      <c r="A13" s="8" t="s">
        <v>16</v>
      </c>
      <c r="B13" s="26">
        <v>0</v>
      </c>
      <c r="C13" s="26">
        <v>0</v>
      </c>
      <c r="D13" s="19">
        <f t="shared" si="0"/>
        <v>0</v>
      </c>
      <c r="E13" s="26">
        <v>0</v>
      </c>
      <c r="F13" s="26">
        <v>0</v>
      </c>
      <c r="G13" s="19">
        <f t="shared" si="1"/>
        <v>0</v>
      </c>
      <c r="H13" s="1"/>
    </row>
    <row r="14" spans="1:8" x14ac:dyDescent="0.3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</row>
    <row r="15" spans="1:8" x14ac:dyDescent="0.3">
      <c r="A15" s="8" t="s">
        <v>18</v>
      </c>
      <c r="B15" s="26">
        <v>5338294</v>
      </c>
      <c r="C15" s="26">
        <v>12710517.65</v>
      </c>
      <c r="D15" s="19">
        <f t="shared" si="0"/>
        <v>18048811.649999999</v>
      </c>
      <c r="E15" s="26">
        <v>6980327.6399999997</v>
      </c>
      <c r="F15" s="26">
        <v>6980327.6399999997</v>
      </c>
      <c r="G15" s="19">
        <f t="shared" si="1"/>
        <v>1642033.6399999997</v>
      </c>
      <c r="H15" s="1"/>
    </row>
    <row r="16" spans="1:8" x14ac:dyDescent="0.3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3">
      <c r="A17" s="12" t="s">
        <v>20</v>
      </c>
      <c r="B17" s="19">
        <v>0</v>
      </c>
      <c r="C17" s="19">
        <v>0</v>
      </c>
      <c r="D17" s="19">
        <f t="shared" ref="D17:D27" si="3">B17+C17</f>
        <v>0</v>
      </c>
      <c r="E17" s="19">
        <v>0</v>
      </c>
      <c r="F17" s="19">
        <v>0</v>
      </c>
      <c r="G17" s="19">
        <f t="shared" si="1"/>
        <v>0</v>
      </c>
    </row>
    <row r="18" spans="1:7" x14ac:dyDescent="0.3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3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3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3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3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3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3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3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3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3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3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3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3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3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3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3">
      <c r="A33" s="12" t="s">
        <v>36</v>
      </c>
      <c r="B33" s="19">
        <v>0</v>
      </c>
      <c r="C33" s="19">
        <v>0</v>
      </c>
      <c r="D33" s="19">
        <f t="shared" si="5"/>
        <v>0</v>
      </c>
      <c r="E33" s="19">
        <v>0</v>
      </c>
      <c r="F33" s="19">
        <v>0</v>
      </c>
      <c r="G33" s="19">
        <f t="shared" si="1"/>
        <v>0</v>
      </c>
      <c r="H33" s="1"/>
    </row>
    <row r="34" spans="1:8" x14ac:dyDescent="0.3">
      <c r="A34" s="8" t="s">
        <v>37</v>
      </c>
      <c r="B34" s="26">
        <v>20902107.030000001</v>
      </c>
      <c r="C34" s="26">
        <v>46111874.109999999</v>
      </c>
      <c r="D34" s="19">
        <f>B34+C34</f>
        <v>67013981.140000001</v>
      </c>
      <c r="E34" s="26">
        <v>67013981.140000001</v>
      </c>
      <c r="F34" s="26">
        <v>67013981.140000001</v>
      </c>
      <c r="G34" s="19">
        <f t="shared" si="1"/>
        <v>46111874.109999999</v>
      </c>
      <c r="H34" s="1"/>
    </row>
    <row r="35" spans="1:8" x14ac:dyDescent="0.3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3">
      <c r="A36" s="12" t="s">
        <v>39</v>
      </c>
      <c r="B36" s="19">
        <v>0</v>
      </c>
      <c r="C36" s="19">
        <v>0</v>
      </c>
      <c r="D36" s="19">
        <f>B36+C36</f>
        <v>0</v>
      </c>
      <c r="E36" s="19">
        <v>0</v>
      </c>
      <c r="F36" s="19">
        <v>0</v>
      </c>
      <c r="G36" s="19">
        <f t="shared" si="1"/>
        <v>0</v>
      </c>
      <c r="H36" s="1"/>
    </row>
    <row r="37" spans="1:8" x14ac:dyDescent="0.3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3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3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3">
      <c r="A40" s="9"/>
      <c r="B40" s="19"/>
      <c r="C40" s="19"/>
      <c r="D40" s="19"/>
      <c r="E40" s="19"/>
      <c r="F40" s="19"/>
      <c r="G40" s="19"/>
      <c r="H40" s="1"/>
    </row>
    <row r="41" spans="1:8" x14ac:dyDescent="0.3">
      <c r="A41" s="10" t="s">
        <v>43</v>
      </c>
      <c r="B41" s="20">
        <f>B9+B10+B11+B12+B13+B14+B15+B16+B28++B34+B35+B37</f>
        <v>26240401.030000001</v>
      </c>
      <c r="C41" s="20">
        <f t="shared" ref="C41:G41" si="7">C9+C10+C11+C12+C13+C14+C15+C16+C28++C34+C35+C37</f>
        <v>58822391.759999998</v>
      </c>
      <c r="D41" s="20">
        <f t="shared" si="7"/>
        <v>85062792.789999992</v>
      </c>
      <c r="E41" s="20">
        <f t="shared" si="7"/>
        <v>73994308.780000001</v>
      </c>
      <c r="F41" s="20">
        <f t="shared" si="7"/>
        <v>73994308.780000001</v>
      </c>
      <c r="G41" s="20">
        <f t="shared" si="7"/>
        <v>47753907.75</v>
      </c>
      <c r="H41" s="1"/>
    </row>
    <row r="42" spans="1:8" x14ac:dyDescent="0.3">
      <c r="A42" s="10" t="s">
        <v>44</v>
      </c>
      <c r="B42" s="21"/>
      <c r="C42" s="21"/>
      <c r="D42" s="21"/>
      <c r="E42" s="21"/>
      <c r="F42" s="21"/>
      <c r="G42" s="20">
        <f>IF((F41-B41)&lt;0,0,(F41-B41))</f>
        <v>47753907.75</v>
      </c>
      <c r="H42" s="2"/>
    </row>
    <row r="43" spans="1:8" x14ac:dyDescent="0.3">
      <c r="A43" s="9"/>
      <c r="B43" s="22"/>
      <c r="C43" s="22"/>
      <c r="D43" s="22"/>
      <c r="E43" s="22"/>
      <c r="F43" s="22"/>
      <c r="G43" s="22"/>
      <c r="H43" s="1"/>
    </row>
    <row r="44" spans="1:8" x14ac:dyDescent="0.3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3">
      <c r="A45" s="8" t="s">
        <v>46</v>
      </c>
      <c r="B45" s="19">
        <f>SUM(B46:B53)</f>
        <v>0</v>
      </c>
      <c r="C45" s="19">
        <f t="shared" ref="C45:F45" si="8">SUM(C46:C53)</f>
        <v>11768.82</v>
      </c>
      <c r="D45" s="19">
        <f t="shared" si="8"/>
        <v>11768.82</v>
      </c>
      <c r="E45" s="19">
        <f t="shared" si="8"/>
        <v>11768.82</v>
      </c>
      <c r="F45" s="19">
        <f t="shared" si="8"/>
        <v>11768.82</v>
      </c>
      <c r="G45" s="19">
        <f>F45-B45</f>
        <v>11768.82</v>
      </c>
      <c r="H45" s="1"/>
    </row>
    <row r="46" spans="1:8" x14ac:dyDescent="0.3">
      <c r="A46" s="13" t="s">
        <v>47</v>
      </c>
      <c r="B46" s="26">
        <v>0</v>
      </c>
      <c r="C46" s="26">
        <v>0</v>
      </c>
      <c r="D46" s="19">
        <f>B46+C46</f>
        <v>0</v>
      </c>
      <c r="E46" s="26">
        <v>0</v>
      </c>
      <c r="F46" s="26">
        <v>0</v>
      </c>
      <c r="G46" s="19">
        <f>F46-B46</f>
        <v>0</v>
      </c>
      <c r="H46" s="1"/>
    </row>
    <row r="47" spans="1:8" x14ac:dyDescent="0.3">
      <c r="A47" s="13" t="s">
        <v>48</v>
      </c>
      <c r="B47" s="26">
        <v>0</v>
      </c>
      <c r="C47" s="26">
        <v>0</v>
      </c>
      <c r="D47" s="19">
        <f t="shared" ref="D47:D53" si="9">B47+C47</f>
        <v>0</v>
      </c>
      <c r="E47" s="26">
        <v>0</v>
      </c>
      <c r="F47" s="26">
        <v>0</v>
      </c>
      <c r="G47" s="19">
        <f t="shared" ref="G47:G48" si="10">F47-B47</f>
        <v>0</v>
      </c>
      <c r="H47" s="1"/>
    </row>
    <row r="48" spans="1:8" x14ac:dyDescent="0.3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28.8" x14ac:dyDescent="0.3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 x14ac:dyDescent="0.3">
      <c r="A50" s="13" t="s">
        <v>51</v>
      </c>
      <c r="B50" s="26">
        <v>0</v>
      </c>
      <c r="C50" s="26">
        <v>11768.82</v>
      </c>
      <c r="D50" s="19">
        <f t="shared" si="9"/>
        <v>11768.82</v>
      </c>
      <c r="E50" s="26">
        <v>11768.82</v>
      </c>
      <c r="F50" s="26">
        <v>11768.82</v>
      </c>
      <c r="G50" s="19">
        <f t="shared" ref="G50:G63" si="11">F50-B50</f>
        <v>11768.82</v>
      </c>
    </row>
    <row r="51" spans="1:7" x14ac:dyDescent="0.3">
      <c r="A51" s="13" t="s">
        <v>52</v>
      </c>
      <c r="B51" s="26">
        <v>0</v>
      </c>
      <c r="C51" s="26">
        <v>0</v>
      </c>
      <c r="D51" s="19">
        <f t="shared" si="9"/>
        <v>0</v>
      </c>
      <c r="E51" s="26">
        <v>0</v>
      </c>
      <c r="F51" s="26">
        <v>0</v>
      </c>
      <c r="G51" s="19">
        <f t="shared" si="11"/>
        <v>0</v>
      </c>
    </row>
    <row r="52" spans="1:7" ht="28.8" x14ac:dyDescent="0.3">
      <c r="A52" s="6" t="s">
        <v>53</v>
      </c>
      <c r="B52" s="26">
        <v>0</v>
      </c>
      <c r="C52" s="26">
        <v>0</v>
      </c>
      <c r="D52" s="19">
        <f t="shared" si="9"/>
        <v>0</v>
      </c>
      <c r="E52" s="26">
        <v>0</v>
      </c>
      <c r="F52" s="26">
        <v>0</v>
      </c>
      <c r="G52" s="19">
        <f t="shared" si="11"/>
        <v>0</v>
      </c>
    </row>
    <row r="53" spans="1:7" x14ac:dyDescent="0.3">
      <c r="A53" s="12" t="s">
        <v>54</v>
      </c>
      <c r="B53" s="26">
        <v>0</v>
      </c>
      <c r="C53" s="26">
        <v>0</v>
      </c>
      <c r="D53" s="19">
        <f t="shared" si="9"/>
        <v>0</v>
      </c>
      <c r="E53" s="26">
        <v>0</v>
      </c>
      <c r="F53" s="26">
        <v>0</v>
      </c>
      <c r="G53" s="19">
        <f t="shared" si="11"/>
        <v>0</v>
      </c>
    </row>
    <row r="54" spans="1:7" x14ac:dyDescent="0.3">
      <c r="A54" s="8" t="s">
        <v>55</v>
      </c>
      <c r="B54" s="19">
        <f>SUM(B55:B58)</f>
        <v>20447536</v>
      </c>
      <c r="C54" s="19">
        <f t="shared" ref="C54:F54" si="12">SUM(C55:C58)</f>
        <v>1788457.59</v>
      </c>
      <c r="D54" s="19">
        <f t="shared" si="12"/>
        <v>22235993.59</v>
      </c>
      <c r="E54" s="19">
        <f t="shared" si="12"/>
        <v>22235993.59</v>
      </c>
      <c r="F54" s="19">
        <f t="shared" si="12"/>
        <v>22235993.59</v>
      </c>
      <c r="G54" s="19">
        <f t="shared" si="11"/>
        <v>1788457.5899999999</v>
      </c>
    </row>
    <row r="55" spans="1:7" x14ac:dyDescent="0.3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3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3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3">
      <c r="A58" s="6" t="s">
        <v>59</v>
      </c>
      <c r="B58" s="26">
        <v>20447536</v>
      </c>
      <c r="C58" s="26">
        <v>1788457.59</v>
      </c>
      <c r="D58" s="19">
        <f t="shared" si="13"/>
        <v>22235993.59</v>
      </c>
      <c r="E58" s="26">
        <v>22235993.59</v>
      </c>
      <c r="F58" s="26">
        <v>22235993.59</v>
      </c>
      <c r="G58" s="19">
        <f t="shared" si="11"/>
        <v>1788457.5899999999</v>
      </c>
    </row>
    <row r="59" spans="1:7" x14ac:dyDescent="0.3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3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3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3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3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3">
      <c r="A64" s="9"/>
      <c r="B64" s="22"/>
      <c r="C64" s="22"/>
      <c r="D64" s="22"/>
      <c r="E64" s="22"/>
      <c r="F64" s="22"/>
      <c r="G64" s="22"/>
    </row>
    <row r="65" spans="1:7" x14ac:dyDescent="0.3">
      <c r="A65" s="10" t="s">
        <v>65</v>
      </c>
      <c r="B65" s="20">
        <f>B45+B54+B59+B62+B63</f>
        <v>20447536</v>
      </c>
      <c r="C65" s="20">
        <f t="shared" ref="C65:F65" si="16">C45+C54+C59+C62+C63</f>
        <v>1800226.4100000001</v>
      </c>
      <c r="D65" s="20">
        <f t="shared" si="16"/>
        <v>22247762.41</v>
      </c>
      <c r="E65" s="20">
        <f t="shared" si="16"/>
        <v>22247762.41</v>
      </c>
      <c r="F65" s="20">
        <f t="shared" si="16"/>
        <v>22247762.41</v>
      </c>
      <c r="G65" s="20">
        <f>F65-B65</f>
        <v>1800226.4100000001</v>
      </c>
    </row>
    <row r="66" spans="1:7" x14ac:dyDescent="0.3">
      <c r="A66" s="9"/>
      <c r="B66" s="22"/>
      <c r="C66" s="22"/>
      <c r="D66" s="22"/>
      <c r="E66" s="22"/>
      <c r="F66" s="22"/>
      <c r="G66" s="22"/>
    </row>
    <row r="67" spans="1:7" x14ac:dyDescent="0.3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3">
      <c r="A68" s="8" t="s">
        <v>67</v>
      </c>
      <c r="B68" s="19"/>
      <c r="C68" s="19"/>
      <c r="D68" s="19">
        <f>B68+C68</f>
        <v>0</v>
      </c>
      <c r="E68" s="19"/>
      <c r="F68" s="19"/>
      <c r="G68" s="19">
        <f t="shared" ref="G68" si="18">F68-B68</f>
        <v>0</v>
      </c>
    </row>
    <row r="69" spans="1:7" x14ac:dyDescent="0.3">
      <c r="A69" s="9"/>
      <c r="B69" s="22"/>
      <c r="C69" s="22"/>
      <c r="D69" s="22"/>
      <c r="E69" s="22"/>
      <c r="F69" s="22"/>
      <c r="G69" s="22"/>
    </row>
    <row r="70" spans="1:7" x14ac:dyDescent="0.3">
      <c r="A70" s="10" t="s">
        <v>68</v>
      </c>
      <c r="B70" s="20">
        <f>B41+B65+B67</f>
        <v>46687937.030000001</v>
      </c>
      <c r="C70" s="20">
        <f t="shared" ref="C70:G70" si="19">C41+C65+C67</f>
        <v>60622618.170000002</v>
      </c>
      <c r="D70" s="20">
        <f t="shared" si="19"/>
        <v>107310555.19999999</v>
      </c>
      <c r="E70" s="20">
        <f t="shared" si="19"/>
        <v>96242071.189999998</v>
      </c>
      <c r="F70" s="20">
        <f t="shared" si="19"/>
        <v>96242071.189999998</v>
      </c>
      <c r="G70" s="20">
        <f t="shared" si="19"/>
        <v>49554134.159999996</v>
      </c>
    </row>
    <row r="71" spans="1:7" x14ac:dyDescent="0.3">
      <c r="A71" s="9"/>
      <c r="B71" s="22"/>
      <c r="C71" s="22"/>
      <c r="D71" s="22"/>
      <c r="E71" s="22"/>
      <c r="F71" s="22"/>
      <c r="G71" s="22"/>
    </row>
    <row r="72" spans="1:7" x14ac:dyDescent="0.3">
      <c r="A72" s="10" t="s">
        <v>69</v>
      </c>
      <c r="B72" s="22"/>
      <c r="C72" s="22"/>
      <c r="D72" s="22"/>
      <c r="E72" s="22"/>
      <c r="F72" s="22"/>
      <c r="G72" s="22"/>
    </row>
    <row r="73" spans="1:7" x14ac:dyDescent="0.3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28.8" x14ac:dyDescent="0.3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3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3">
      <c r="A76" s="11"/>
      <c r="B76" s="23"/>
      <c r="C76" s="23"/>
      <c r="D76" s="23"/>
      <c r="E76" s="23"/>
      <c r="F76" s="23"/>
      <c r="G76" s="23"/>
    </row>
    <row r="77" spans="1:7" x14ac:dyDescent="0.3">
      <c r="B77" s="24"/>
      <c r="C77" s="24"/>
      <c r="D77" s="24"/>
      <c r="E77" s="24"/>
      <c r="F77" s="24"/>
      <c r="G77" s="24"/>
    </row>
    <row r="78" spans="1:7" x14ac:dyDescent="0.3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3">
      <c r="B79" s="24"/>
      <c r="C79" s="24"/>
      <c r="D79" s="24"/>
      <c r="E79" s="24"/>
      <c r="F79" s="24"/>
      <c r="G79" s="25"/>
    </row>
    <row r="80" spans="1:7" x14ac:dyDescent="0.3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1" orientation="landscape" r:id="rId1"/>
  <ignoredErrors>
    <ignoredError sqref="B9:G15 B16:C27 B78:G78 B75:C77" unlockedFormula="1"/>
    <ignoredError sqref="D16:G27 D75:G77 G28:G74" formula="1" unlockedFormula="1"/>
    <ignoredError sqref="B28:C74" formulaRange="1" unlockedFormula="1"/>
    <ignoredError sqref="D28:F74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FRANK</cp:lastModifiedBy>
  <cp:lastPrinted>2024-02-07T17:24:48Z</cp:lastPrinted>
  <dcterms:created xsi:type="dcterms:W3CDTF">2018-11-21T17:49:47Z</dcterms:created>
  <dcterms:modified xsi:type="dcterms:W3CDTF">2024-02-07T17:25:00Z</dcterms:modified>
</cp:coreProperties>
</file>